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O:\Pracownicy\kalinowski.jacek\Narzedzia\Do publikacji\Polski Ład 2.0\"/>
    </mc:Choice>
  </mc:AlternateContent>
  <xr:revisionPtr revIDLastSave="0" documentId="13_ncr:1_{8D9411D1-F79F-43A3-8123-9CC2987A1144}" xr6:coauthVersionLast="47" xr6:coauthVersionMax="47" xr10:uidLastSave="{00000000-0000-0000-0000-000000000000}"/>
  <workbookProtection workbookAlgorithmName="SHA-512" workbookHashValue="2NR7eYmjOSLms2J3lTKJE87hlEPrJ2Y4oRnWSKlbFqxqsW6pGVqWFOaGMyZuO+LfBMsTfA2yZnB1ih7sUftOpA==" workbookSaltValue="jjPeeeiLNXzXJwQwZNlP3w==" workbookSpinCount="100000" lockStructure="1"/>
  <bookViews>
    <workbookView xWindow="28680" yWindow="-120" windowWidth="29040" windowHeight="15840" xr2:uid="{00000000-000D-0000-FFFF-FFFF00000000}"/>
  </bookViews>
  <sheets>
    <sheet name="Nadgodziny" sheetId="1" r:id="rId1"/>
    <sheet name="Ekwiwalent za urlop" sheetId="2" r:id="rId2"/>
    <sheet name="Odpraw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3" l="1"/>
  <c r="B4" i="3"/>
  <c r="B5" i="3" l="1"/>
  <c r="B7" i="3" s="1"/>
  <c r="B5" i="2"/>
  <c r="B15" i="2"/>
  <c r="B9" i="2"/>
  <c r="E17" i="1"/>
  <c r="B17" i="1"/>
  <c r="E16" i="1"/>
  <c r="E18" i="1" s="1"/>
  <c r="E21" i="1" s="1"/>
  <c r="B16" i="1"/>
  <c r="B18" i="1" s="1"/>
  <c r="B21" i="1" s="1"/>
  <c r="E12" i="1"/>
  <c r="E14" i="1" s="1"/>
  <c r="B12" i="1"/>
  <c r="B14" i="1" s="1"/>
  <c r="E22" i="1" l="1"/>
  <c r="B6" i="2"/>
  <c r="B8" i="2" s="1"/>
  <c r="B22" i="1"/>
  <c r="B10" i="2" l="1"/>
  <c r="B12" i="2" s="1"/>
</calcChain>
</file>

<file path=xl/sharedStrings.xml><?xml version="1.0" encoding="utf-8"?>
<sst xmlns="http://schemas.openxmlformats.org/spreadsheetml/2006/main" count="84" uniqueCount="45">
  <si>
    <t>Normalne wynagrodzenie</t>
  </si>
  <si>
    <t>stawka wynagrodzenia (miesięczna)</t>
  </si>
  <si>
    <t>stawka</t>
  </si>
  <si>
    <t>liczba nadgodzin</t>
  </si>
  <si>
    <t>normalne wynagrodzenie</t>
  </si>
  <si>
    <t>Dodatek za nadgodziny</t>
  </si>
  <si>
    <t>norma</t>
  </si>
  <si>
    <t>%</t>
  </si>
  <si>
    <t>dodatek za nadgodziny</t>
  </si>
  <si>
    <t xml:space="preserve">Ekwiwalent za niewykorzystany urlop </t>
  </si>
  <si>
    <t>etat:</t>
  </si>
  <si>
    <t>wynagr. zasad.:</t>
  </si>
  <si>
    <t>premia miesięczna:</t>
  </si>
  <si>
    <t>podstawa ekwiw.:</t>
  </si>
  <si>
    <t>współczynnik:</t>
  </si>
  <si>
    <t>il. godz.:</t>
  </si>
  <si>
    <t>stawka godzinowa:</t>
  </si>
  <si>
    <t>ilość dni ekwiwalentu:</t>
  </si>
  <si>
    <t>ekwiwalent:</t>
  </si>
  <si>
    <t>miesiąc:</t>
  </si>
  <si>
    <t>składniki za okres dłuższy niż miesiąc</t>
  </si>
  <si>
    <t>rodzaj:</t>
  </si>
  <si>
    <t>suma:</t>
  </si>
  <si>
    <t>Styczeń</t>
  </si>
  <si>
    <t>bonus roczny</t>
  </si>
  <si>
    <t>Luty</t>
  </si>
  <si>
    <t>Marzec</t>
  </si>
  <si>
    <t>Kwicień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</si>
  <si>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</si>
  <si>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</si>
  <si>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</si>
  <si>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</si>
  <si>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</si>
  <si>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</si>
  <si>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</si>
  <si>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</si>
  <si>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premia roczna</t>
  </si>
  <si>
    <t>Kwoat składników miesięcznych z ostatnich 3 miesięcy</t>
  </si>
  <si>
    <t>ilość miesięcy odprawy</t>
  </si>
  <si>
    <t>Kwota składników miesięcznych z ostatnich 3 miesięcy</t>
  </si>
  <si>
    <t>norma czasu pracy w miesiącu</t>
  </si>
  <si>
    <t>stawka godzinowa</t>
  </si>
  <si>
    <t>SUMA NADGODZIN DO WYPŁATY</t>
  </si>
  <si>
    <t xml:space="preserve">Ania Kowalska zmienia pracodawcę </t>
  </si>
  <si>
    <t>Kalkulator wynagrodzeń dla pracodawcy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</si>
</sst>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20"/>
      <color rgb="FF4F2D7F"/>
      <name val="Arial Black"/>
      <family val="2"/>
      <charset val="238"/>
    </font>
    <font>
      <sz val="14"/>
      <color rgb="FF4F2D7F"/>
      <name val="Arial Black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color rgb="FF4F2D7F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rgb="FF4F2D7F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BC4BC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" fontId="2" fillId="0" borderId="0" xfId="0" applyNumberFormat="1" applyFont="1"/>
    <xf numFmtId="8" fontId="2" fillId="0" borderId="0" xfId="0" applyNumberFormat="1" applyFont="1"/>
    <xf numFmtId="0" fontId="3" fillId="2" borderId="0" xfId="0" applyFont="1" applyFill="1" applyBorder="1" applyAlignment="1">
      <alignment horizontal="center"/>
    </xf>
    <xf numFmtId="10" fontId="9" fillId="2" borderId="0" xfId="1" applyNumberFormat="1" applyFont="1" applyFill="1" applyProtection="1"/>
    <xf numFmtId="0" fontId="8" fillId="0" borderId="0" xfId="0" applyFont="1"/>
    <xf numFmtId="49" fontId="6" fillId="2" borderId="0" xfId="0" applyNumberFormat="1" applyFont="1" applyFill="1" applyBorder="1" applyAlignment="1" applyProtection="1">
      <alignment horizontal="left" vertical="center" wrapText="1"/>
    </xf>
    <xf numFmtId="49" fontId="6" fillId="2" borderId="2" xfId="0" applyNumberFormat="1" applyFont="1" applyFill="1" applyBorder="1" applyAlignment="1" applyProtection="1">
      <alignment horizontal="left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49" fontId="6" fillId="2" borderId="0" xfId="0" applyNumberFormat="1" applyFont="1" applyFill="1" applyBorder="1" applyAlignment="1" applyProtection="1">
      <alignment horizontal="left" vertical="center" wrapText="1"/>
    </xf>
    <xf numFmtId="49" fontId="6" fillId="2" borderId="2" xfId="0" applyNumberFormat="1" applyFont="1" applyFill="1" applyBorder="1" applyAlignment="1" applyProtection="1">
      <alignment horizontal="left" vertical="center" wrapText="1"/>
    </xf>
    <xf numFmtId="49" fontId="10" fillId="2" borderId="2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/>
    <xf numFmtId="0" fontId="12" fillId="2" borderId="0" xfId="0" applyFont="1" applyFill="1" applyBorder="1" applyAlignment="1">
      <alignment horizontal="left" vertical="center" wrapText="1"/>
    </xf>
    <xf numFmtId="4" fontId="13" fillId="0" borderId="0" xfId="0" applyNumberFormat="1" applyFont="1"/>
    <xf numFmtId="0" fontId="12" fillId="0" borderId="0" xfId="0" applyFont="1"/>
    <xf numFmtId="164" fontId="13" fillId="0" borderId="0" xfId="0" applyNumberFormat="1" applyFont="1"/>
    <xf numFmtId="4" fontId="13" fillId="0" borderId="0" xfId="0" applyNumberFormat="1" applyFont="1" applyFill="1" applyBorder="1"/>
    <xf numFmtId="4" fontId="12" fillId="2" borderId="0" xfId="1" applyNumberFormat="1" applyFont="1" applyFill="1" applyProtection="1">
      <protection hidden="1"/>
    </xf>
    <xf numFmtId="2" fontId="12" fillId="2" borderId="0" xfId="1" applyNumberFormat="1" applyFont="1" applyFill="1" applyProtection="1"/>
    <xf numFmtId="2" fontId="12" fillId="0" borderId="0" xfId="1" applyNumberFormat="1" applyFont="1" applyFill="1" applyProtection="1"/>
    <xf numFmtId="4" fontId="12" fillId="0" borderId="0" xfId="1" applyNumberFormat="1" applyFont="1" applyFill="1" applyProtection="1"/>
    <xf numFmtId="164" fontId="12" fillId="0" borderId="0" xfId="0" applyNumberFormat="1" applyFont="1"/>
    <xf numFmtId="4" fontId="12" fillId="2" borderId="1" xfId="1" applyNumberFormat="1" applyFont="1" applyFill="1" applyBorder="1" applyProtection="1">
      <protection hidden="1"/>
    </xf>
    <xf numFmtId="8" fontId="13" fillId="0" borderId="0" xfId="0" applyNumberFormat="1" applyFont="1"/>
    <xf numFmtId="4" fontId="12" fillId="0" borderId="0" xfId="0" applyNumberFormat="1" applyFont="1"/>
    <xf numFmtId="49" fontId="6" fillId="2" borderId="0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Alignment="1">
      <alignment horizontal="right"/>
    </xf>
    <xf numFmtId="0" fontId="12" fillId="2" borderId="2" xfId="0" applyFont="1" applyFill="1" applyBorder="1" applyAlignment="1">
      <alignment horizontal="left" vertical="center" wrapText="1"/>
    </xf>
    <xf numFmtId="2" fontId="11" fillId="0" borderId="2" xfId="0" applyNumberFormat="1" applyFont="1" applyBorder="1"/>
    <xf numFmtId="2" fontId="11" fillId="2" borderId="2" xfId="1" applyNumberFormat="1" applyFont="1" applyFill="1" applyBorder="1" applyProtection="1">
      <protection hidden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2" fontId="11" fillId="2" borderId="2" xfId="1" applyNumberFormat="1" applyFont="1" applyFill="1" applyBorder="1" applyProtection="1"/>
    <xf numFmtId="10" fontId="11" fillId="2" borderId="2" xfId="1" applyNumberFormat="1" applyFont="1" applyFill="1" applyBorder="1" applyProtection="1"/>
    <xf numFmtId="49" fontId="10" fillId="2" borderId="2" xfId="0" applyNumberFormat="1" applyFont="1" applyFill="1" applyBorder="1" applyAlignment="1" applyProtection="1">
      <alignment horizontal="center" vertical="center" wrapText="1"/>
    </xf>
    <xf numFmtId="2" fontId="11" fillId="0" borderId="2" xfId="0" applyNumberFormat="1" applyFont="1" applyBorder="1" applyProtection="1">
      <protection hidden="1"/>
    </xf>
    <xf numFmtId="0" fontId="11" fillId="0" borderId="0" xfId="0" applyFont="1" applyBorder="1"/>
    <xf numFmtId="0" fontId="11" fillId="2" borderId="2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2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BC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1924051</xdr:colOff>
      <xdr:row>1</xdr:row>
      <xdr:rowOff>354477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924050" cy="738017"/>
        </a:xfrm>
        <a:prstGeom prst="rect">
          <a:avLst/>
        </a:prstGeom>
      </xdr:spPr>
    </xdr:pic>
    <xdr:clientData/>
  </xdr:twoCellAnchor>
  <xdr:twoCellAnchor editAs="oneCell">
    <xdr:from>
      <xdr:col>4</xdr:col>
      <xdr:colOff>139700</xdr:colOff>
      <xdr:row>2</xdr:row>
      <xdr:rowOff>50800</xdr:rowOff>
    </xdr:from>
    <xdr:to>
      <xdr:col>4</xdr:col>
      <xdr:colOff>960379</xdr:colOff>
      <xdr:row>6</xdr:row>
      <xdr:rowOff>131069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800" y="825500"/>
          <a:ext cx="816869" cy="816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showGridLines="0" tabSelected="1" zoomScaleNormal="100" workbookViewId="0">
      <selection activeCell="K20" sqref="K20"/>
    </sheetView>
  </sheetViews>
  <sheetFormatPr defaultRowHeight="14.4" x14ac:dyDescent="0.3"/>
  <cols>
    <col min="1" max="1" width="33.33203125" bestFit="1" customWidth="1"/>
    <col min="2" max="2" width="16.77734375" customWidth="1"/>
    <col min="4" max="4" width="34.44140625" customWidth="1"/>
    <col min="5" max="5" width="14.77734375" customWidth="1"/>
  </cols>
  <sheetData>
    <row r="1" spans="1:5" ht="30" x14ac:dyDescent="0.7">
      <c r="A1" s="4"/>
      <c r="B1" s="11" t="s">
        <v>44</v>
      </c>
      <c r="C1" s="12"/>
      <c r="D1" s="12"/>
      <c r="E1" s="12"/>
    </row>
    <row r="2" spans="1:5" ht="30" x14ac:dyDescent="0.7">
      <c r="A2" s="4"/>
      <c r="B2" s="11" t="s">
        <v>43</v>
      </c>
      <c r="C2" s="12"/>
      <c r="D2" s="12"/>
      <c r="E2" s="12"/>
    </row>
    <row r="7" spans="1:5" x14ac:dyDescent="0.3">
      <c r="A7" s="5">
        <v>0.5</v>
      </c>
      <c r="B7" s="6"/>
      <c r="C7" s="6"/>
      <c r="D7" s="5">
        <v>1</v>
      </c>
    </row>
    <row r="9" spans="1:5" x14ac:dyDescent="0.3">
      <c r="A9" s="9" t="s">
        <v>0</v>
      </c>
      <c r="B9" s="10"/>
      <c r="D9" s="9" t="s">
        <v>0</v>
      </c>
      <c r="E9" s="10"/>
    </row>
    <row r="10" spans="1:5" x14ac:dyDescent="0.3">
      <c r="A10" s="15" t="s">
        <v>1</v>
      </c>
      <c r="B10" s="34">
        <v>5000</v>
      </c>
      <c r="C10" s="41"/>
      <c r="D10" s="15" t="s">
        <v>1</v>
      </c>
      <c r="E10" s="34">
        <v>5000</v>
      </c>
    </row>
    <row r="11" spans="1:5" x14ac:dyDescent="0.3">
      <c r="A11" s="15" t="s">
        <v>40</v>
      </c>
      <c r="B11" s="34">
        <v>168</v>
      </c>
      <c r="C11" s="41"/>
      <c r="D11" s="15" t="s">
        <v>40</v>
      </c>
      <c r="E11" s="34">
        <v>168</v>
      </c>
    </row>
    <row r="12" spans="1:5" x14ac:dyDescent="0.3">
      <c r="A12" s="15" t="s">
        <v>41</v>
      </c>
      <c r="B12" s="35">
        <f>ROUND(B10/B11,2)</f>
        <v>29.76</v>
      </c>
      <c r="C12" s="41"/>
      <c r="D12" s="15" t="s">
        <v>41</v>
      </c>
      <c r="E12" s="35">
        <f>ROUND(E10/E11,2)</f>
        <v>29.76</v>
      </c>
    </row>
    <row r="13" spans="1:5" x14ac:dyDescent="0.3">
      <c r="A13" s="15" t="s">
        <v>3</v>
      </c>
      <c r="B13" s="34">
        <v>1</v>
      </c>
      <c r="C13" s="41"/>
      <c r="D13" s="15" t="s">
        <v>3</v>
      </c>
      <c r="E13" s="34">
        <v>1</v>
      </c>
    </row>
    <row r="14" spans="1:5" x14ac:dyDescent="0.3">
      <c r="A14" s="15" t="s">
        <v>4</v>
      </c>
      <c r="B14" s="35">
        <f>B12*B13</f>
        <v>29.76</v>
      </c>
      <c r="C14" s="41"/>
      <c r="D14" s="15" t="s">
        <v>4</v>
      </c>
      <c r="E14" s="35">
        <f>E12*E13</f>
        <v>29.76</v>
      </c>
    </row>
    <row r="15" spans="1:5" x14ac:dyDescent="0.3">
      <c r="A15" s="36" t="s">
        <v>5</v>
      </c>
      <c r="B15" s="42"/>
      <c r="C15" s="41"/>
      <c r="D15" s="36" t="s">
        <v>5</v>
      </c>
      <c r="E15" s="42"/>
    </row>
    <row r="16" spans="1:5" x14ac:dyDescent="0.3">
      <c r="A16" s="15" t="s">
        <v>1</v>
      </c>
      <c r="B16" s="35">
        <f>B10</f>
        <v>5000</v>
      </c>
      <c r="C16" s="41"/>
      <c r="D16" s="15" t="s">
        <v>1</v>
      </c>
      <c r="E16" s="35">
        <f>E10</f>
        <v>5000</v>
      </c>
    </row>
    <row r="17" spans="1:5" x14ac:dyDescent="0.3">
      <c r="A17" s="15" t="s">
        <v>6</v>
      </c>
      <c r="B17" s="35">
        <f>B11</f>
        <v>168</v>
      </c>
      <c r="C17" s="41"/>
      <c r="D17" s="15" t="s">
        <v>6</v>
      </c>
      <c r="E17" s="35">
        <f>E11</f>
        <v>168</v>
      </c>
    </row>
    <row r="18" spans="1:5" x14ac:dyDescent="0.3">
      <c r="A18" s="15" t="s">
        <v>2</v>
      </c>
      <c r="B18" s="35">
        <f>ROUND(B16/B17,2)</f>
        <v>29.76</v>
      </c>
      <c r="C18" s="41"/>
      <c r="D18" s="15" t="s">
        <v>2</v>
      </c>
      <c r="E18" s="35">
        <f>ROUND(E16/E17,2)</f>
        <v>29.76</v>
      </c>
    </row>
    <row r="19" spans="1:5" x14ac:dyDescent="0.3">
      <c r="A19" s="15" t="s">
        <v>3</v>
      </c>
      <c r="B19" s="37">
        <v>1</v>
      </c>
      <c r="C19" s="41"/>
      <c r="D19" s="15" t="s">
        <v>3</v>
      </c>
      <c r="E19" s="37">
        <v>1</v>
      </c>
    </row>
    <row r="20" spans="1:5" x14ac:dyDescent="0.3">
      <c r="A20" s="15" t="s">
        <v>7</v>
      </c>
      <c r="B20" s="38">
        <v>0.5</v>
      </c>
      <c r="C20" s="41"/>
      <c r="D20" s="15" t="s">
        <v>7</v>
      </c>
      <c r="E20" s="38">
        <v>1</v>
      </c>
    </row>
    <row r="21" spans="1:5" x14ac:dyDescent="0.3">
      <c r="A21" s="15" t="s">
        <v>8</v>
      </c>
      <c r="B21" s="35">
        <f>ROUND(B18*B20*B19,2)</f>
        <v>14.88</v>
      </c>
      <c r="C21" s="41"/>
      <c r="D21" s="15" t="s">
        <v>8</v>
      </c>
      <c r="E21" s="35">
        <f>ROUND(E18*E20*E19,2)</f>
        <v>29.76</v>
      </c>
    </row>
    <row r="22" spans="1:5" x14ac:dyDescent="0.3">
      <c r="A22" s="39" t="s">
        <v>42</v>
      </c>
      <c r="B22" s="40">
        <f>ROUND(B14+B21,2)</f>
        <v>44.64</v>
      </c>
      <c r="C22" s="41"/>
      <c r="D22" s="39" t="s">
        <v>42</v>
      </c>
      <c r="E22" s="40">
        <f>ROUND(E14+E21,2)</f>
        <v>59.52</v>
      </c>
    </row>
  </sheetData>
  <sheetProtection algorithmName="SHA-512" hashValue="/qLaNmWkxEMx0vXRZCNwO3UA7IlZDBjGsAFiZxLZdK9MqacJwS1Phl4l1pyMzyS+2RNwE7TtvT3AXpHBqNh0DA==" saltValue="ebFv20fndEfL2X/F7bsveg==" spinCount="100000" sheet="1" objects="1" scenarios="1"/>
  <protectedRanges>
    <protectedRange sqref="E13" name="Rozstęp6"/>
    <protectedRange sqref="E11" name="Rozstęp5"/>
    <protectedRange sqref="E10" name="Rozstęp4"/>
    <protectedRange sqref="B13" name="Rozstęp3"/>
    <protectedRange sqref="B11" name="Rozstęp2"/>
    <protectedRange sqref="B10" name="Rozstęp1"/>
  </protectedRanges>
  <mergeCells count="6">
    <mergeCell ref="A9:B9"/>
    <mergeCell ref="D9:E9"/>
    <mergeCell ref="A15:B15"/>
    <mergeCell ref="D15:E15"/>
    <mergeCell ref="B1:E1"/>
    <mergeCell ref="B2:E2"/>
  </mergeCells>
  <pageMargins left="0.7" right="0.7" top="0.75" bottom="0.75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showGridLines="0" zoomScaleNormal="100" workbookViewId="0">
      <selection activeCell="B10" sqref="B10"/>
    </sheetView>
  </sheetViews>
  <sheetFormatPr defaultRowHeight="13.2" x14ac:dyDescent="0.25"/>
  <cols>
    <col min="1" max="1" width="21.88671875" style="20" customWidth="1"/>
    <col min="2" max="2" width="30.88671875" style="30" bestFit="1" customWidth="1"/>
    <col min="3" max="3" width="14.33203125" style="20" customWidth="1"/>
    <col min="4" max="4" width="45.77734375" style="30" bestFit="1" customWidth="1"/>
    <col min="5" max="5" width="34" style="20" customWidth="1"/>
    <col min="6" max="6" width="15.109375" style="20" bestFit="1" customWidth="1"/>
    <col min="7" max="7" width="8.88671875" style="20"/>
    <col min="8" max="8" width="15.6640625" style="20" bestFit="1" customWidth="1"/>
    <col min="9" max="9" width="11.109375" style="20" bestFit="1" customWidth="1"/>
    <col min="10" max="10" width="10.109375" style="20" bestFit="1" customWidth="1"/>
    <col min="11" max="11" width="13.6640625" style="20" customWidth="1"/>
    <col min="12" max="16384" width="8.88671875" style="20"/>
  </cols>
  <sheetData>
    <row r="1" spans="1:11" x14ac:dyDescent="0.25">
      <c r="A1" s="43" t="s">
        <v>9</v>
      </c>
      <c r="B1" s="44"/>
      <c r="C1" s="17"/>
      <c r="D1" s="19"/>
      <c r="E1" s="17"/>
      <c r="F1" s="17"/>
      <c r="G1" s="17"/>
    </row>
    <row r="2" spans="1:11" x14ac:dyDescent="0.25">
      <c r="A2" s="17"/>
      <c r="B2" s="19"/>
      <c r="C2" s="17"/>
      <c r="D2" s="21"/>
      <c r="E2" s="17"/>
      <c r="F2" s="17"/>
      <c r="G2" s="17"/>
    </row>
    <row r="3" spans="1:11" x14ac:dyDescent="0.25">
      <c r="A3" s="7" t="s">
        <v>10</v>
      </c>
      <c r="B3" s="22">
        <v>1</v>
      </c>
      <c r="C3" s="17"/>
      <c r="D3" s="21"/>
      <c r="E3" s="17"/>
      <c r="F3" s="17"/>
      <c r="G3" s="17"/>
    </row>
    <row r="4" spans="1:11" ht="26.4" x14ac:dyDescent="0.25">
      <c r="A4" s="7" t="s">
        <v>11</v>
      </c>
      <c r="B4" s="22">
        <v>5000</v>
      </c>
      <c r="C4" s="17"/>
      <c r="D4" s="8" t="s">
        <v>37</v>
      </c>
      <c r="E4" s="16"/>
      <c r="F4" s="17"/>
      <c r="G4" s="17"/>
    </row>
    <row r="5" spans="1:11" x14ac:dyDescent="0.25">
      <c r="A5" s="7" t="s">
        <v>12</v>
      </c>
      <c r="B5" s="23">
        <f>ROUND(D5/C5,2)</f>
        <v>0</v>
      </c>
      <c r="C5" s="24">
        <v>3</v>
      </c>
      <c r="D5" s="25">
        <v>0</v>
      </c>
      <c r="E5" s="17"/>
      <c r="F5" s="17"/>
      <c r="G5" s="17"/>
    </row>
    <row r="6" spans="1:11" x14ac:dyDescent="0.25">
      <c r="A6" s="7" t="s">
        <v>13</v>
      </c>
      <c r="B6" s="23">
        <f>SUM(B4:B5)+ROUND(B15/12,2)</f>
        <v>5000</v>
      </c>
      <c r="C6" s="17"/>
      <c r="D6" s="19"/>
      <c r="E6" s="17"/>
      <c r="F6" s="17"/>
      <c r="G6" s="17"/>
    </row>
    <row r="7" spans="1:11" x14ac:dyDescent="0.25">
      <c r="A7" s="7" t="s">
        <v>14</v>
      </c>
      <c r="B7" s="26">
        <v>21.08</v>
      </c>
      <c r="C7" s="17"/>
      <c r="D7" s="19"/>
      <c r="E7" s="17"/>
      <c r="F7" s="17"/>
      <c r="G7" s="17"/>
      <c r="K7" s="27"/>
    </row>
    <row r="8" spans="1:11" x14ac:dyDescent="0.25">
      <c r="A8" s="24"/>
      <c r="B8" s="23">
        <f>B6/B7</f>
        <v>237.19165085388997</v>
      </c>
      <c r="C8" s="17"/>
      <c r="D8" s="19"/>
      <c r="E8" s="17"/>
      <c r="F8" s="17"/>
      <c r="G8" s="17"/>
    </row>
    <row r="9" spans="1:11" x14ac:dyDescent="0.25">
      <c r="A9" s="7" t="s">
        <v>15</v>
      </c>
      <c r="B9" s="23">
        <f>8*B3</f>
        <v>8</v>
      </c>
      <c r="C9" s="17"/>
      <c r="D9" s="19"/>
      <c r="E9" s="17"/>
      <c r="F9" s="17"/>
      <c r="G9" s="17"/>
    </row>
    <row r="10" spans="1:11" x14ac:dyDescent="0.25">
      <c r="A10" s="7" t="s">
        <v>16</v>
      </c>
      <c r="B10" s="23">
        <f>ROUND(B8/B9,2)</f>
        <v>29.65</v>
      </c>
      <c r="C10" s="17"/>
      <c r="D10" s="19"/>
      <c r="E10" s="17"/>
      <c r="F10" s="17"/>
      <c r="G10" s="17"/>
    </row>
    <row r="11" spans="1:11" ht="13.8" thickBot="1" x14ac:dyDescent="0.3">
      <c r="A11" s="7" t="s">
        <v>17</v>
      </c>
      <c r="B11" s="22">
        <v>1</v>
      </c>
      <c r="C11" s="17"/>
      <c r="D11" s="19"/>
      <c r="E11" s="32"/>
      <c r="F11" s="17"/>
      <c r="G11" s="17"/>
    </row>
    <row r="12" spans="1:11" ht="13.8" thickBot="1" x14ac:dyDescent="0.3">
      <c r="A12" s="7" t="s">
        <v>18</v>
      </c>
      <c r="B12" s="28">
        <f>B10*8*B11</f>
        <v>237.2</v>
      </c>
      <c r="C12" s="17"/>
      <c r="D12" s="19"/>
      <c r="E12" s="29"/>
      <c r="F12" s="29"/>
      <c r="G12" s="17"/>
    </row>
    <row r="13" spans="1:11" x14ac:dyDescent="0.25">
      <c r="A13" s="17"/>
      <c r="B13" s="19"/>
      <c r="C13" s="17"/>
      <c r="G13" s="17"/>
      <c r="H13" s="1"/>
      <c r="I13" s="1"/>
    </row>
    <row r="14" spans="1:11" x14ac:dyDescent="0.25">
      <c r="A14" s="7" t="s">
        <v>19</v>
      </c>
      <c r="B14" s="14" t="s">
        <v>20</v>
      </c>
      <c r="C14" s="33" t="s">
        <v>21</v>
      </c>
      <c r="G14" s="17"/>
      <c r="H14" s="1"/>
      <c r="I14" s="1"/>
    </row>
    <row r="15" spans="1:11" x14ac:dyDescent="0.25">
      <c r="A15" s="7" t="s">
        <v>22</v>
      </c>
      <c r="B15" s="23">
        <f>SUM(B16:B27)</f>
        <v>0</v>
      </c>
      <c r="C15" s="7" t="s">
        <v>36</v>
      </c>
      <c r="G15" s="17"/>
      <c r="H15" s="1"/>
      <c r="I15" s="1"/>
    </row>
    <row r="16" spans="1:11" x14ac:dyDescent="0.25">
      <c r="A16" s="31" t="s">
        <v>23</v>
      </c>
      <c r="B16" s="22">
        <v>0</v>
      </c>
      <c r="C16" s="7" t="s">
        <v>24</v>
      </c>
      <c r="G16" s="17"/>
      <c r="H16" s="1"/>
      <c r="I16" s="1"/>
    </row>
    <row r="17" spans="1:10" x14ac:dyDescent="0.25">
      <c r="A17" s="31" t="s">
        <v>25</v>
      </c>
      <c r="B17" s="22">
        <v>0</v>
      </c>
      <c r="C17" s="24"/>
      <c r="G17" s="17"/>
      <c r="H17" s="1"/>
      <c r="I17" s="1"/>
    </row>
    <row r="18" spans="1:10" x14ac:dyDescent="0.25">
      <c r="A18" s="31" t="s">
        <v>26</v>
      </c>
      <c r="B18" s="22">
        <v>0</v>
      </c>
      <c r="C18" s="24"/>
      <c r="G18" s="17"/>
      <c r="H18" s="1"/>
      <c r="I18" s="1"/>
    </row>
    <row r="19" spans="1:10" x14ac:dyDescent="0.25">
      <c r="A19" s="31" t="s">
        <v>27</v>
      </c>
      <c r="B19" s="22">
        <v>0</v>
      </c>
      <c r="C19" s="24"/>
      <c r="G19" s="17"/>
      <c r="H19" s="1"/>
      <c r="I19" s="1"/>
    </row>
    <row r="20" spans="1:10" x14ac:dyDescent="0.25">
      <c r="A20" s="31" t="s">
        <v>28</v>
      </c>
      <c r="B20" s="22">
        <v>0</v>
      </c>
      <c r="C20" s="24"/>
      <c r="G20" s="17"/>
      <c r="H20" s="1"/>
      <c r="I20" s="1"/>
    </row>
    <row r="21" spans="1:10" x14ac:dyDescent="0.25">
      <c r="A21" s="31" t="s">
        <v>29</v>
      </c>
      <c r="B21" s="22">
        <v>0</v>
      </c>
      <c r="C21" s="24"/>
      <c r="G21" s="17"/>
      <c r="H21" s="1"/>
      <c r="I21" s="1"/>
    </row>
    <row r="22" spans="1:10" x14ac:dyDescent="0.25">
      <c r="A22" s="31" t="s">
        <v>30</v>
      </c>
      <c r="B22" s="22">
        <v>0</v>
      </c>
      <c r="C22" s="24"/>
      <c r="G22" s="1"/>
      <c r="H22" s="1"/>
      <c r="I22" s="1"/>
    </row>
    <row r="23" spans="1:10" x14ac:dyDescent="0.25">
      <c r="A23" s="31" t="s">
        <v>31</v>
      </c>
      <c r="B23" s="22">
        <v>0</v>
      </c>
      <c r="C23" s="24"/>
      <c r="G23" s="1"/>
      <c r="H23" s="1"/>
      <c r="I23" s="1"/>
    </row>
    <row r="24" spans="1:10" x14ac:dyDescent="0.25">
      <c r="A24" s="31" t="s">
        <v>32</v>
      </c>
      <c r="B24" s="22">
        <v>0</v>
      </c>
      <c r="C24" s="24"/>
      <c r="G24" s="1"/>
      <c r="H24" s="2"/>
      <c r="I24" s="2"/>
      <c r="J24" s="27"/>
    </row>
    <row r="25" spans="1:10" x14ac:dyDescent="0.25">
      <c r="A25" s="31" t="s">
        <v>33</v>
      </c>
      <c r="B25" s="22">
        <v>0</v>
      </c>
      <c r="C25" s="24"/>
      <c r="G25" s="1"/>
      <c r="H25" s="3"/>
      <c r="I25" s="1"/>
    </row>
    <row r="26" spans="1:10" x14ac:dyDescent="0.25">
      <c r="A26" s="31" t="s">
        <v>34</v>
      </c>
      <c r="B26" s="22">
        <v>0</v>
      </c>
      <c r="C26" s="24"/>
    </row>
    <row r="27" spans="1:10" x14ac:dyDescent="0.25">
      <c r="A27" s="31" t="s">
        <v>35</v>
      </c>
      <c r="B27" s="22">
        <v>0</v>
      </c>
      <c r="C27" s="24"/>
    </row>
  </sheetData>
  <sheetProtection algorithmName="SHA-512" hashValue="lfJIn6bwJ6fqzFRrPndHkJzL8SIaU6qM+s4ESsrRzT+hanqgf3rVlrDuvCBo55IRBoNFjlEX2yTjjgM8jlS3bQ==" saltValue="Btb4dd8LorK1pR6JZ6Vu+g==" spinCount="100000" sheet="1" objects="1" scenarios="1"/>
  <protectedRanges>
    <protectedRange sqref="B16:B27" name="Rozstęp6"/>
    <protectedRange sqref="D5" name="Rozstęp5"/>
    <protectedRange sqref="B11" name="Rozstęp4"/>
    <protectedRange sqref="B7" name="Rozstęp3"/>
    <protectedRange sqref="B4" name="Rozstęp2"/>
    <protectedRange sqref="B3" name="Rozstęp1"/>
  </protectedRanges>
  <mergeCells count="2">
    <mergeCell ref="A1:B1"/>
    <mergeCell ref="B14:C14"/>
  </mergeCells>
  <conditionalFormatting sqref="F12">
    <cfRule type="cellIs" dxfId="1" priority="1" operator="notEqual">
      <formula>0</formula>
    </cfRule>
  </conditionalFormatting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showGridLines="0" zoomScaleNormal="100" workbookViewId="0">
      <selection activeCell="B33" sqref="B33"/>
    </sheetView>
  </sheetViews>
  <sheetFormatPr defaultRowHeight="13.2" x14ac:dyDescent="0.25"/>
  <cols>
    <col min="1" max="1" width="21.88671875" style="20" customWidth="1"/>
    <col min="2" max="2" width="30.88671875" style="30" bestFit="1" customWidth="1"/>
    <col min="3" max="3" width="14.33203125" style="20" customWidth="1"/>
    <col min="4" max="4" width="45.77734375" style="30" bestFit="1" customWidth="1"/>
    <col min="5" max="5" width="34" style="20" customWidth="1"/>
    <col min="6" max="6" width="15.109375" style="20" bestFit="1" customWidth="1"/>
    <col min="7" max="7" width="8.88671875" style="20"/>
    <col min="8" max="8" width="15.6640625" style="20" bestFit="1" customWidth="1"/>
    <col min="9" max="9" width="11.109375" style="20" bestFit="1" customWidth="1"/>
    <col min="10" max="10" width="10.109375" style="20" bestFit="1" customWidth="1"/>
    <col min="11" max="11" width="13.6640625" style="20" customWidth="1"/>
    <col min="12" max="16384" width="8.88671875" style="20"/>
  </cols>
  <sheetData>
    <row r="1" spans="1:11" x14ac:dyDescent="0.25">
      <c r="A1" s="13" t="s">
        <v>9</v>
      </c>
      <c r="B1" s="18"/>
      <c r="C1" s="17"/>
      <c r="D1" s="19"/>
      <c r="E1" s="17"/>
      <c r="F1" s="17"/>
      <c r="G1" s="17"/>
    </row>
    <row r="2" spans="1:11" x14ac:dyDescent="0.25">
      <c r="A2" s="17"/>
      <c r="B2" s="19"/>
      <c r="C2" s="17"/>
      <c r="D2" s="21"/>
      <c r="E2" s="17"/>
      <c r="F2" s="17"/>
      <c r="G2" s="17"/>
    </row>
    <row r="3" spans="1:11" ht="26.4" x14ac:dyDescent="0.25">
      <c r="A3" s="7" t="s">
        <v>11</v>
      </c>
      <c r="B3" s="22">
        <v>5000</v>
      </c>
      <c r="C3" s="17"/>
      <c r="D3" s="7" t="s">
        <v>39</v>
      </c>
      <c r="E3" s="16"/>
      <c r="F3" s="17"/>
      <c r="G3" s="17"/>
    </row>
    <row r="4" spans="1:11" x14ac:dyDescent="0.25">
      <c r="A4" s="7" t="s">
        <v>12</v>
      </c>
      <c r="B4" s="23">
        <f>ROUND(D4/C4,2)</f>
        <v>333.33</v>
      </c>
      <c r="C4" s="24">
        <v>3</v>
      </c>
      <c r="D4" s="25">
        <v>1000</v>
      </c>
      <c r="E4" s="17"/>
      <c r="F4" s="17"/>
      <c r="G4" s="17"/>
    </row>
    <row r="5" spans="1:11" x14ac:dyDescent="0.25">
      <c r="A5" s="7" t="s">
        <v>13</v>
      </c>
      <c r="B5" s="23">
        <f>SUM(B3:B4)+ROUND(B10/12,2)</f>
        <v>5333.33</v>
      </c>
      <c r="C5" s="17"/>
      <c r="D5" s="19"/>
      <c r="E5" s="17"/>
      <c r="F5" s="17"/>
      <c r="G5" s="17"/>
    </row>
    <row r="6" spans="1:11" ht="13.8" thickBot="1" x14ac:dyDescent="0.3">
      <c r="A6" s="7" t="s">
        <v>38</v>
      </c>
      <c r="B6" s="26">
        <v>1</v>
      </c>
      <c r="C6" s="17"/>
      <c r="D6" s="19"/>
      <c r="E6" s="17"/>
      <c r="F6" s="17"/>
      <c r="G6" s="17"/>
      <c r="K6" s="27"/>
    </row>
    <row r="7" spans="1:11" ht="13.8" thickBot="1" x14ac:dyDescent="0.3">
      <c r="A7" s="7" t="s">
        <v>18</v>
      </c>
      <c r="B7" s="28">
        <f>B5/B6</f>
        <v>5333.33</v>
      </c>
      <c r="C7" s="17"/>
      <c r="D7" s="19"/>
      <c r="E7" s="29"/>
      <c r="F7" s="29"/>
      <c r="G7" s="17"/>
    </row>
    <row r="8" spans="1:11" x14ac:dyDescent="0.25">
      <c r="A8" s="17"/>
      <c r="B8" s="19"/>
      <c r="C8" s="17"/>
      <c r="G8" s="17"/>
      <c r="H8" s="1"/>
      <c r="I8" s="1"/>
    </row>
    <row r="9" spans="1:11" x14ac:dyDescent="0.25">
      <c r="A9" s="7" t="s">
        <v>19</v>
      </c>
      <c r="B9" s="13" t="s">
        <v>20</v>
      </c>
      <c r="C9" s="18" t="s">
        <v>21</v>
      </c>
      <c r="G9" s="17"/>
      <c r="H9" s="1"/>
      <c r="I9" s="1"/>
    </row>
    <row r="10" spans="1:11" x14ac:dyDescent="0.25">
      <c r="A10" s="7" t="s">
        <v>22</v>
      </c>
      <c r="B10" s="23">
        <f>SUM(B11:B22)</f>
        <v>0</v>
      </c>
      <c r="C10" s="31" t="s">
        <v>36</v>
      </c>
      <c r="G10" s="17"/>
      <c r="H10" s="1"/>
      <c r="I10" s="1"/>
    </row>
    <row r="11" spans="1:11" x14ac:dyDescent="0.25">
      <c r="A11" s="31" t="s">
        <v>23</v>
      </c>
      <c r="B11" s="22">
        <v>0</v>
      </c>
      <c r="C11" s="31" t="s">
        <v>24</v>
      </c>
      <c r="G11" s="17"/>
      <c r="H11" s="1"/>
      <c r="I11" s="1"/>
    </row>
    <row r="12" spans="1:11" x14ac:dyDescent="0.25">
      <c r="A12" s="31" t="s">
        <v>25</v>
      </c>
      <c r="B12" s="22">
        <v>0</v>
      </c>
      <c r="C12" s="24"/>
      <c r="G12" s="17"/>
      <c r="H12" s="1"/>
      <c r="I12" s="1"/>
    </row>
    <row r="13" spans="1:11" x14ac:dyDescent="0.25">
      <c r="A13" s="31" t="s">
        <v>26</v>
      </c>
      <c r="B13" s="22">
        <v>0</v>
      </c>
      <c r="C13" s="24"/>
      <c r="G13" s="17"/>
      <c r="H13" s="1"/>
      <c r="I13" s="1"/>
    </row>
    <row r="14" spans="1:11" x14ac:dyDescent="0.25">
      <c r="A14" s="31" t="s">
        <v>27</v>
      </c>
      <c r="B14" s="22">
        <v>0</v>
      </c>
      <c r="C14" s="24"/>
      <c r="G14" s="17"/>
      <c r="H14" s="1"/>
      <c r="I14" s="1"/>
    </row>
    <row r="15" spans="1:11" x14ac:dyDescent="0.25">
      <c r="A15" s="31" t="s">
        <v>28</v>
      </c>
      <c r="B15" s="22">
        <v>0</v>
      </c>
      <c r="C15" s="24"/>
      <c r="G15" s="17"/>
      <c r="H15" s="1"/>
      <c r="I15" s="1"/>
    </row>
    <row r="16" spans="1:11" x14ac:dyDescent="0.25">
      <c r="A16" s="31" t="s">
        <v>29</v>
      </c>
      <c r="B16" s="22">
        <v>0</v>
      </c>
      <c r="C16" s="24"/>
      <c r="G16" s="17"/>
      <c r="H16" s="1"/>
      <c r="I16" s="1"/>
    </row>
    <row r="17" spans="1:10" x14ac:dyDescent="0.25">
      <c r="A17" s="31" t="s">
        <v>30</v>
      </c>
      <c r="B17" s="22">
        <v>0</v>
      </c>
      <c r="C17" s="24"/>
      <c r="G17" s="1"/>
      <c r="H17" s="1"/>
      <c r="I17" s="1"/>
    </row>
    <row r="18" spans="1:10" x14ac:dyDescent="0.25">
      <c r="A18" s="31" t="s">
        <v>31</v>
      </c>
      <c r="B18" s="22">
        <v>0</v>
      </c>
      <c r="C18" s="24"/>
      <c r="G18" s="1"/>
      <c r="H18" s="1"/>
      <c r="I18" s="1"/>
    </row>
    <row r="19" spans="1:10" x14ac:dyDescent="0.25">
      <c r="A19" s="31" t="s">
        <v>32</v>
      </c>
      <c r="B19" s="22">
        <v>0</v>
      </c>
      <c r="C19" s="24"/>
      <c r="G19" s="1"/>
      <c r="H19" s="2"/>
      <c r="I19" s="2"/>
      <c r="J19" s="27"/>
    </row>
    <row r="20" spans="1:10" x14ac:dyDescent="0.25">
      <c r="A20" s="31" t="s">
        <v>33</v>
      </c>
      <c r="B20" s="22">
        <v>0</v>
      </c>
      <c r="C20" s="24"/>
      <c r="G20" s="1"/>
      <c r="H20" s="3"/>
      <c r="I20" s="1"/>
    </row>
    <row r="21" spans="1:10" x14ac:dyDescent="0.25">
      <c r="A21" s="31" t="s">
        <v>34</v>
      </c>
      <c r="B21" s="22">
        <v>0</v>
      </c>
      <c r="C21" s="24"/>
    </row>
    <row r="22" spans="1:10" x14ac:dyDescent="0.25">
      <c r="A22" s="31" t="s">
        <v>35</v>
      </c>
      <c r="B22" s="22">
        <v>0</v>
      </c>
      <c r="C22" s="24"/>
    </row>
  </sheetData>
  <sheetProtection algorithmName="SHA-512" hashValue="Kh+FkF62wAY348cnfLzUy3IN2EGP+j2vn9qamOI142VfsCbhlRnuyf8dWKuCuPm5G6VkFuKX2y3IYI3Wf3tTTg==" saltValue="71YlxbBJgg0UPySi1E+ZPw==" spinCount="100000" sheet="1" objects="1" scenarios="1"/>
  <protectedRanges>
    <protectedRange sqref="B11:B22" name="Rozstęp4"/>
    <protectedRange sqref="D4" name="Rozstęp3"/>
    <protectedRange sqref="B6" name="Rozstęp2"/>
    <protectedRange sqref="B3" name="Rozstęp1"/>
  </protectedRanges>
  <mergeCells count="2">
    <mergeCell ref="A1:B1"/>
    <mergeCell ref="B9:C9"/>
  </mergeCells>
  <conditionalFormatting sqref="F7">
    <cfRule type="cellIs" dxfId="0" priority="1" operator="notEqual">
      <formula>0</formula>
    </cfRule>
  </conditionalFormatting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Nadgodziny</vt:lpstr>
      <vt:lpstr>Ekwiwalent za urlop</vt:lpstr>
      <vt:lpstr>Odprawa</vt:lpstr>
    </vt:vector>
  </TitlesOfParts>
  <Company>Grant Thornton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Kalinowski Jacek</dc:creator>
  <cp:lastModifiedBy>Kalinowski Jacek</cp:lastModifiedBy>
  <dcterms:created xsi:type="dcterms:W3CDTF">2020-04-29T07:21:07Z</dcterms:created>
  <dcterms:modified xsi:type="dcterms:W3CDTF">2022-08-10T07:23:22Z</dcterms:modified>
</cp:coreProperties>
</file>